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60" activeTab="1"/>
  </bookViews>
  <sheets>
    <sheet name="фінал" sheetId="1" r:id="rId1"/>
    <sheet name="ІІІ етап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<sst xmlns="http://schemas.openxmlformats.org/spreadsheetml/2006/main" count="87" uniqueCount="53">
  <si>
    <t>м. Ужгород Закарпатської області</t>
  </si>
  <si>
    <t>Спорткомплекс "Юність"</t>
  </si>
  <si>
    <t>24 вересня - 28 вересня 2018 р.</t>
  </si>
  <si>
    <t>серед збірних команд державних службовців</t>
  </si>
  <si>
    <t>Автономної Республіки Крим, областей,</t>
  </si>
  <si>
    <t>міст Києва та Севастополя</t>
  </si>
  <si>
    <t>КОМАНДНІ РЕЗУЛЬТАТИ</t>
  </si>
  <si>
    <t>Волейбол</t>
  </si>
  <si>
    <t>Теніс 
настільний</t>
  </si>
  <si>
    <t>Футзал</t>
  </si>
  <si>
    <t>Шахи</t>
  </si>
  <si>
    <t>Шашки</t>
  </si>
  <si>
    <t>Всього очок</t>
  </si>
  <si>
    <t>Місце</t>
  </si>
  <si>
    <t>місце</t>
  </si>
  <si>
    <t>очки</t>
  </si>
  <si>
    <t>Львівська область</t>
  </si>
  <si>
    <t>Хмельницька область</t>
  </si>
  <si>
    <t>Рівненська область</t>
  </si>
  <si>
    <t>Запорізька область</t>
  </si>
  <si>
    <t>Полтавська область</t>
  </si>
  <si>
    <t>Луганська область</t>
  </si>
  <si>
    <t>Івано-Франківська обл.</t>
  </si>
  <si>
    <t>Харківська область</t>
  </si>
  <si>
    <t>Донецька область</t>
  </si>
  <si>
    <t>м. Київ</t>
  </si>
  <si>
    <t>Тернопільська область</t>
  </si>
  <si>
    <t>Миколаївська область</t>
  </si>
  <si>
    <t>Сумська область</t>
  </si>
  <si>
    <t>Одеська область</t>
  </si>
  <si>
    <t>Житомирська область</t>
  </si>
  <si>
    <t>Вінницька область</t>
  </si>
  <si>
    <t>Дніпропетровська обл.</t>
  </si>
  <si>
    <t>Київська область</t>
  </si>
  <si>
    <t>Волинська область</t>
  </si>
  <si>
    <t>Чернівецька область</t>
  </si>
  <si>
    <t>Черкаська область</t>
  </si>
  <si>
    <t>Закарпатська область</t>
  </si>
  <si>
    <t>Чернігівська область</t>
  </si>
  <si>
    <t>Головний суддя</t>
  </si>
  <si>
    <t>В.К.Сівцов</t>
  </si>
  <si>
    <t>Головний секретар</t>
  </si>
  <si>
    <t>І.М.Степанова</t>
  </si>
  <si>
    <t xml:space="preserve">  ХХ Всеукраїнська спартакіада серед збірних команд державних службовців Автономної Республіки Крим, областей, міст Києва та Севастополя   </t>
  </si>
  <si>
    <t>Інформація про проведення ІІІ етапу Спартакіади 2018р .</t>
  </si>
  <si>
    <t>Назва регіону</t>
  </si>
  <si>
    <t>кількість учасників</t>
  </si>
  <si>
    <t>з них жінок</t>
  </si>
  <si>
    <t>зайняте місце</t>
  </si>
  <si>
    <t>Кіровоградська область</t>
  </si>
  <si>
    <t>участь не брали</t>
  </si>
  <si>
    <t>Херсонська область</t>
  </si>
  <si>
    <t>ВСЬОГО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</si>
</sst>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7">
    <font>
      <sz val="10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Bookman Old Style"/>
      <family val="1"/>
    </font>
    <font>
      <b/>
      <i/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6"/>
      <color indexed="8"/>
      <name val="Arial Cyr"/>
      <family val="0"/>
    </font>
    <font>
      <b/>
      <i/>
      <sz val="11"/>
      <color indexed="8"/>
      <name val="Arial Cyr"/>
      <family val="2"/>
    </font>
    <font>
      <b/>
      <sz val="10.5"/>
      <color indexed="8"/>
      <name val="Arial Cyr"/>
      <family val="0"/>
    </font>
    <font>
      <i/>
      <sz val="10.5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Bookman Old Style"/>
      <family val="1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8"/>
      <name val="Bookman Old Style"/>
      <family val="1"/>
    </font>
    <font>
      <b/>
      <sz val="14"/>
      <name val="Arial Cyr"/>
      <family val="0"/>
    </font>
    <font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4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/>
      <bottom style="thin"/>
    </border>
    <border>
      <left style="thin"/>
      <right style="double"/>
      <top style="double"/>
      <bottom>
        <color indexed="63"/>
      </bottom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double"/>
      <bottom style="thin"/>
    </border>
    <border>
      <left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/>
      <bottom style="thin"/>
    </border>
    <border>
      <left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/>
      <right style="thin"/>
      <top/>
      <bottom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" fontId="0" fillId="0" borderId="2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36" xfId="0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indent="4"/>
    </xf>
    <xf numFmtId="0" fontId="17" fillId="0" borderId="0" xfId="0" applyFont="1" applyAlignment="1">
      <alignment horizontal="center" wrapText="1"/>
    </xf>
    <xf numFmtId="0" fontId="18" fillId="0" borderId="40" xfId="0" applyFont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20" fillId="0" borderId="4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20" fillId="0" borderId="50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20" fillId="0" borderId="53" xfId="0" applyFont="1" applyFill="1" applyBorder="1" applyAlignment="1">
      <alignment vertical="center"/>
    </xf>
    <xf numFmtId="0" fontId="20" fillId="0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0" fillId="0" borderId="3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left" vertical="distributed" wrapText="1"/>
    </xf>
    <xf numFmtId="1" fontId="21" fillId="0" borderId="61" xfId="0" applyNumberFormat="1" applyFont="1" applyBorder="1" applyAlignment="1">
      <alignment horizontal="center" vertical="distributed" wrapText="1"/>
    </xf>
    <xf numFmtId="0" fontId="0" fillId="0" borderId="61" xfId="0" applyBorder="1" applyAlignment="1">
      <alignment/>
    </xf>
    <xf numFmtId="0" fontId="22" fillId="0" borderId="62" xfId="0" applyFont="1" applyBorder="1" applyAlignment="1">
      <alignment horizontal="center"/>
    </xf>
    <xf numFmtId="0" fontId="0" fillId="0" borderId="63" xfId="0" applyBorder="1" applyAlignment="1">
      <alignment/>
    </xf>
    <xf numFmtId="0" fontId="7" fillId="0" borderId="6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 textRotation="90" wrapText="1"/>
    </xf>
    <xf numFmtId="0" fontId="7" fillId="0" borderId="66" xfId="0" applyFont="1" applyBorder="1" applyAlignment="1">
      <alignment horizontal="center" vertical="center" textRotation="90" wrapText="1"/>
    </xf>
    <xf numFmtId="0" fontId="7" fillId="0" borderId="67" xfId="0" applyFont="1" applyBorder="1" applyAlignment="1">
      <alignment horizontal="center" vertical="center" textRotation="90"/>
    </xf>
    <xf numFmtId="0" fontId="7" fillId="0" borderId="68" xfId="0" applyFont="1" applyBorder="1" applyAlignment="1">
      <alignment horizontal="center" vertical="center" textRotation="90"/>
    </xf>
    <xf numFmtId="0" fontId="7" fillId="0" borderId="6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1" fontId="21" fillId="0" borderId="51" xfId="0" applyNumberFormat="1" applyFont="1" applyBorder="1" applyAlignment="1">
      <alignment horizontal="center" vertical="distributed" wrapText="1"/>
    </xf>
    <xf numFmtId="1" fontId="21" fillId="0" borderId="70" xfId="0" applyNumberFormat="1" applyFont="1" applyBorder="1" applyAlignment="1">
      <alignment horizontal="center" vertical="distributed" wrapText="1"/>
    </xf>
    <xf numFmtId="1" fontId="21" fillId="0" borderId="49" xfId="0" applyNumberFormat="1" applyFont="1" applyBorder="1" applyAlignment="1">
      <alignment horizontal="center" vertical="distributed" wrapText="1"/>
    </xf>
    <xf numFmtId="1" fontId="21" fillId="0" borderId="71" xfId="0" applyNumberFormat="1" applyFont="1" applyBorder="1" applyAlignment="1">
      <alignment horizontal="center" vertical="distributed" wrapText="1"/>
    </xf>
    <xf numFmtId="1" fontId="21" fillId="0" borderId="72" xfId="0" applyNumberFormat="1" applyFont="1" applyBorder="1" applyAlignment="1">
      <alignment horizontal="center" vertical="distributed" wrapText="1"/>
    </xf>
    <xf numFmtId="1" fontId="21" fillId="0" borderId="73" xfId="0" applyNumberFormat="1" applyFont="1" applyBorder="1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0</xdr:col>
      <xdr:colOff>914400</xdr:colOff>
      <xdr:row>6</xdr:row>
      <xdr:rowOff>85725</xdr:rowOff>
    </xdr:to>
    <xdr:pic>
      <xdr:nvPicPr>
        <xdr:cNvPr id="1" name="Picture 118" descr="герб України"/>
        <xdr:cNvPicPr preferRelativeResize="1">
          <a:picLocks noChangeAspect="1"/>
        </xdr:cNvPicPr>
      </xdr:nvPicPr>
      <xdr:blipFill>
        <a:blip r:embed="rId1"/>
        <a:srcRect r="32075" b="1016"/>
        <a:stretch>
          <a:fillRect/>
        </a:stretch>
      </xdr:blipFill>
      <xdr:spPr>
        <a:xfrm>
          <a:off x="228600" y="133350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3</xdr:row>
      <xdr:rowOff>57150</xdr:rowOff>
    </xdr:from>
    <xdr:to>
      <xdr:col>11</xdr:col>
      <xdr:colOff>28575</xdr:colOff>
      <xdr:row>5</xdr:row>
      <xdr:rowOff>85725</xdr:rowOff>
    </xdr:to>
    <xdr:sp>
      <xdr:nvSpPr>
        <xdr:cNvPr id="2" name="WordArt 119"/>
        <xdr:cNvSpPr>
          <a:spLocks/>
        </xdr:cNvSpPr>
      </xdr:nvSpPr>
      <xdr:spPr>
        <a:xfrm>
          <a:off x="1590675" y="457200"/>
          <a:ext cx="50863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Всеукраїнська спартакіада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87;&#1088;&#1086;&#1090;&#1086;&#1082;&#1086;&#1083;%20&#1089;&#1087;&#1072;&#1088;&#1090;&#1072;&#1082;&#1072;&#1076;&#1080;%20&#1076;&#1077;&#1088;&#1078;&#1072;&#1074;&#1085;&#1080;&#1093;%20&#1089;&#1083;&#1091;&#1078;&#1073;&#1086;&#1074;&#1094;&#1110;&#1074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чки"/>
      <sheetName val="очки"/>
      <sheetName val="база"/>
      <sheetName val="Команди"/>
      <sheetName val="волейбол"/>
      <sheetName val="вол-фін"/>
      <sheetName val="в-б календ"/>
      <sheetName val="футз"/>
      <sheetName val="фут-фін"/>
      <sheetName val="ф-з клнд"/>
      <sheetName val="сп-фут"/>
      <sheetName val="тен ком"/>
      <sheetName val="тен наст"/>
      <sheetName val="шаш ком"/>
      <sheetName val="шашки учасники"/>
      <sheetName val="шашки"/>
      <sheetName val="шахи ком"/>
      <sheetName val="шахи учасники"/>
      <sheetName val="шахи"/>
      <sheetName val="переможці"/>
      <sheetName val="теніс фінали"/>
      <sheetName val="протокол мандатки"/>
      <sheetName val="теніс настільний шахм."/>
    </sheetNames>
    <sheetDataSet>
      <sheetData sheetId="1">
        <row r="4">
          <cell r="G4">
            <v>1</v>
          </cell>
          <cell r="I4">
            <v>120</v>
          </cell>
        </row>
        <row r="5">
          <cell r="G5">
            <v>2</v>
          </cell>
          <cell r="I5">
            <v>110</v>
          </cell>
        </row>
        <row r="6">
          <cell r="G6">
            <v>3</v>
          </cell>
          <cell r="I6">
            <v>100</v>
          </cell>
        </row>
        <row r="7">
          <cell r="G7">
            <v>4</v>
          </cell>
          <cell r="I7">
            <v>90</v>
          </cell>
        </row>
        <row r="8">
          <cell r="G8">
            <v>5</v>
          </cell>
          <cell r="I8">
            <v>85</v>
          </cell>
        </row>
        <row r="9">
          <cell r="G9">
            <v>6</v>
          </cell>
          <cell r="I9">
            <v>80</v>
          </cell>
        </row>
        <row r="10">
          <cell r="G10">
            <v>7</v>
          </cell>
          <cell r="I10">
            <v>75</v>
          </cell>
        </row>
        <row r="11">
          <cell r="G11">
            <v>8</v>
          </cell>
          <cell r="I11">
            <v>70</v>
          </cell>
        </row>
        <row r="12">
          <cell r="G12">
            <v>9</v>
          </cell>
          <cell r="I12">
            <v>65</v>
          </cell>
        </row>
        <row r="13">
          <cell r="G13">
            <v>10</v>
          </cell>
          <cell r="I13">
            <v>60</v>
          </cell>
        </row>
        <row r="14">
          <cell r="G14">
            <v>11</v>
          </cell>
          <cell r="I14">
            <v>57</v>
          </cell>
        </row>
        <row r="15">
          <cell r="G15">
            <v>12</v>
          </cell>
          <cell r="I15">
            <v>54</v>
          </cell>
        </row>
        <row r="16">
          <cell r="G16">
            <v>13</v>
          </cell>
          <cell r="I16">
            <v>51</v>
          </cell>
        </row>
        <row r="17">
          <cell r="G17">
            <v>14</v>
          </cell>
          <cell r="I17">
            <v>48</v>
          </cell>
        </row>
        <row r="18">
          <cell r="G18">
            <v>15</v>
          </cell>
          <cell r="I18">
            <v>45</v>
          </cell>
        </row>
        <row r="19">
          <cell r="G19">
            <v>16</v>
          </cell>
          <cell r="I19">
            <v>42</v>
          </cell>
        </row>
        <row r="20">
          <cell r="G20">
            <v>17</v>
          </cell>
          <cell r="I20">
            <v>39</v>
          </cell>
        </row>
        <row r="21">
          <cell r="G21">
            <v>18</v>
          </cell>
          <cell r="I21">
            <v>36</v>
          </cell>
        </row>
        <row r="22">
          <cell r="G22">
            <v>19</v>
          </cell>
          <cell r="I22">
            <v>33</v>
          </cell>
        </row>
        <row r="23">
          <cell r="G23">
            <v>20</v>
          </cell>
          <cell r="I23">
            <v>30</v>
          </cell>
        </row>
        <row r="24">
          <cell r="G24">
            <v>21</v>
          </cell>
          <cell r="I24">
            <v>27</v>
          </cell>
        </row>
        <row r="25">
          <cell r="G25">
            <v>22</v>
          </cell>
          <cell r="I25">
            <v>24</v>
          </cell>
        </row>
        <row r="26">
          <cell r="G26">
            <v>23</v>
          </cell>
          <cell r="I26">
            <v>21</v>
          </cell>
        </row>
        <row r="27">
          <cell r="G27">
            <v>24</v>
          </cell>
          <cell r="I27">
            <v>18</v>
          </cell>
        </row>
        <row r="28">
          <cell r="G28">
            <v>25</v>
          </cell>
          <cell r="I28">
            <v>15</v>
          </cell>
        </row>
        <row r="29">
          <cell r="G29">
            <v>26</v>
          </cell>
          <cell r="I29">
            <v>12</v>
          </cell>
        </row>
        <row r="30">
          <cell r="G30">
            <v>27</v>
          </cell>
          <cell r="I30">
            <v>10</v>
          </cell>
        </row>
        <row r="31">
          <cell r="G31">
            <v>28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1"/>
  <sheetViews>
    <sheetView zoomScalePageLayoutView="0" workbookViewId="0" topLeftCell="A19">
      <selection activeCell="E46" sqref="E46"/>
    </sheetView>
  </sheetViews>
  <sheetFormatPr defaultColWidth="9.00390625" defaultRowHeight="12.75"/>
  <cols>
    <col min="1" max="1" width="29.75390625" style="0" customWidth="1"/>
    <col min="2" max="11" width="5.75390625" style="7" customWidth="1"/>
    <col min="12" max="12" width="7.375" style="0" customWidth="1"/>
    <col min="13" max="13" width="7.25390625" style="0" customWidth="1"/>
    <col min="14" max="14" width="8.00390625" style="0" customWidth="1"/>
    <col min="15" max="15" width="16.75390625" style="0" customWidth="1"/>
    <col min="16" max="16" width="6.125" style="0" customWidth="1"/>
    <col min="17" max="17" width="6.00390625" style="0" customWidth="1"/>
    <col min="18" max="18" width="5.875" style="8" customWidth="1"/>
  </cols>
  <sheetData>
    <row r="1" spans="2:18" s="1" customFormat="1" ht="10.5" customHeight="1">
      <c r="B1" s="2"/>
      <c r="C1" s="2"/>
      <c r="D1" s="2"/>
      <c r="E1" s="3" t="s">
        <v>0</v>
      </c>
      <c r="F1" s="2"/>
      <c r="G1" s="2"/>
      <c r="H1" s="2"/>
      <c r="I1" s="2"/>
      <c r="J1" s="2"/>
      <c r="K1" s="2"/>
      <c r="R1" s="4"/>
    </row>
    <row r="2" spans="2:18" s="1" customFormat="1" ht="10.5" customHeight="1">
      <c r="B2" s="2"/>
      <c r="C2" s="2"/>
      <c r="D2" s="2"/>
      <c r="E2" s="3" t="s">
        <v>1</v>
      </c>
      <c r="F2" s="2"/>
      <c r="G2" s="2"/>
      <c r="H2" s="2"/>
      <c r="I2" s="2"/>
      <c r="J2" s="2"/>
      <c r="K2" s="2"/>
      <c r="R2" s="4"/>
    </row>
    <row r="3" spans="2:18" s="1" customFormat="1" ht="10.5" customHeight="1">
      <c r="B3" s="2"/>
      <c r="C3" s="2"/>
      <c r="D3" s="2"/>
      <c r="E3" s="3" t="s">
        <v>2</v>
      </c>
      <c r="F3" s="2"/>
      <c r="G3" s="2"/>
      <c r="H3" s="2"/>
      <c r="I3" s="2"/>
      <c r="J3" s="2"/>
      <c r="K3" s="2"/>
      <c r="R3" s="4"/>
    </row>
    <row r="4" spans="1:17" ht="11.25" customHeight="1">
      <c r="A4" s="5"/>
      <c r="B4" s="6"/>
      <c r="C4" s="6"/>
      <c r="D4" s="6"/>
      <c r="F4" s="6"/>
      <c r="G4" s="6"/>
      <c r="H4" s="6"/>
      <c r="I4" s="6"/>
      <c r="J4" s="6"/>
      <c r="K4" s="6"/>
      <c r="L4" s="5"/>
      <c r="M4" s="5"/>
      <c r="N4" s="5"/>
      <c r="O4" s="5"/>
      <c r="P4" s="5"/>
      <c r="Q4" s="5"/>
    </row>
    <row r="5" spans="1:17" ht="12.75">
      <c r="A5" s="5"/>
      <c r="B5" s="6"/>
      <c r="C5" s="6"/>
      <c r="D5" s="6"/>
      <c r="F5" s="6"/>
      <c r="G5" s="6"/>
      <c r="H5" s="6"/>
      <c r="I5" s="6"/>
      <c r="J5" s="6"/>
      <c r="K5" s="6"/>
      <c r="L5" s="5"/>
      <c r="M5" s="5"/>
      <c r="N5" s="5"/>
      <c r="O5" s="5"/>
      <c r="P5" s="5"/>
      <c r="Q5" s="5"/>
    </row>
    <row r="6" spans="1:17" ht="12.75">
      <c r="A6" s="5"/>
      <c r="B6" s="6"/>
      <c r="C6" s="6"/>
      <c r="D6" s="6"/>
      <c r="F6" s="6"/>
      <c r="G6" s="6"/>
      <c r="H6" s="6"/>
      <c r="I6" s="6"/>
      <c r="J6" s="6"/>
      <c r="K6" s="6"/>
      <c r="L6" s="5"/>
      <c r="M6" s="5"/>
      <c r="N6" s="5"/>
      <c r="O6" s="5"/>
      <c r="P6" s="5"/>
      <c r="Q6" s="5"/>
    </row>
    <row r="7" spans="1:17" ht="12.75">
      <c r="A7" s="5"/>
      <c r="B7" s="6"/>
      <c r="C7" s="6"/>
      <c r="D7" s="6"/>
      <c r="E7" s="9" t="s">
        <v>3</v>
      </c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5"/>
      <c r="B8" s="6"/>
      <c r="C8" s="6"/>
      <c r="D8" s="6"/>
      <c r="E8" s="9" t="s">
        <v>4</v>
      </c>
      <c r="G8" s="6"/>
      <c r="H8" s="6"/>
      <c r="I8" s="6"/>
      <c r="J8" s="6"/>
      <c r="K8" s="6"/>
      <c r="L8" s="5"/>
      <c r="M8" s="5"/>
      <c r="N8" s="5"/>
      <c r="O8" s="5"/>
      <c r="P8" s="5"/>
      <c r="Q8" s="5"/>
    </row>
    <row r="9" spans="1:17" ht="12.75">
      <c r="A9" s="5"/>
      <c r="B9" s="6"/>
      <c r="C9" s="6"/>
      <c r="D9" s="6"/>
      <c r="E9" s="9" t="s">
        <v>5</v>
      </c>
      <c r="G9" s="6"/>
      <c r="H9" s="6"/>
      <c r="I9" s="6"/>
      <c r="J9" s="6"/>
      <c r="K9" s="6"/>
      <c r="L9" s="5"/>
      <c r="M9" s="5"/>
      <c r="N9" s="5"/>
      <c r="O9" s="5"/>
      <c r="P9" s="5"/>
      <c r="Q9" s="5"/>
    </row>
    <row r="10" spans="1:17" ht="12" customHeight="1">
      <c r="A10" s="5"/>
      <c r="B10" s="6"/>
      <c r="C10" s="6"/>
      <c r="D10" s="6"/>
      <c r="E10" s="9"/>
      <c r="F10" s="6"/>
      <c r="G10" s="6"/>
      <c r="H10" s="6"/>
      <c r="I10" s="6"/>
      <c r="J10" s="6"/>
      <c r="K10" s="6"/>
      <c r="L10" s="5"/>
      <c r="M10" s="5"/>
      <c r="O10" s="10"/>
      <c r="P10" s="5"/>
      <c r="Q10" s="5"/>
    </row>
    <row r="11" spans="1:18" ht="18.75" thickBot="1">
      <c r="A11" s="11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  <c r="N11" s="14"/>
      <c r="O11" s="14"/>
      <c r="P11" s="14"/>
      <c r="Q11" s="14"/>
      <c r="R11" s="15"/>
    </row>
    <row r="12" spans="1:18" ht="31.5" customHeight="1" thickBot="1" thickTop="1">
      <c r="A12" s="16"/>
      <c r="B12" s="113" t="s">
        <v>7</v>
      </c>
      <c r="C12" s="114"/>
      <c r="D12" s="113" t="s">
        <v>8</v>
      </c>
      <c r="E12" s="115"/>
      <c r="F12" s="107" t="s">
        <v>9</v>
      </c>
      <c r="G12" s="108"/>
      <c r="H12" s="107" t="s">
        <v>10</v>
      </c>
      <c r="I12" s="108"/>
      <c r="J12" s="107" t="s">
        <v>11</v>
      </c>
      <c r="K12" s="108"/>
      <c r="L12" s="109" t="s">
        <v>12</v>
      </c>
      <c r="M12" s="111" t="s">
        <v>13</v>
      </c>
      <c r="P12" s="8"/>
      <c r="Q12" s="8"/>
      <c r="R12"/>
    </row>
    <row r="13" spans="1:18" ht="14.25" thickBot="1" thickTop="1">
      <c r="A13" s="14"/>
      <c r="B13" s="17" t="s">
        <v>14</v>
      </c>
      <c r="C13" s="18" t="s">
        <v>15</v>
      </c>
      <c r="D13" s="19" t="s">
        <v>14</v>
      </c>
      <c r="E13" s="20" t="s">
        <v>15</v>
      </c>
      <c r="F13" s="19" t="s">
        <v>14</v>
      </c>
      <c r="G13" s="20" t="s">
        <v>15</v>
      </c>
      <c r="H13" s="21" t="s">
        <v>14</v>
      </c>
      <c r="I13" s="20" t="s">
        <v>15</v>
      </c>
      <c r="J13" s="19" t="s">
        <v>14</v>
      </c>
      <c r="K13" s="22" t="s">
        <v>15</v>
      </c>
      <c r="L13" s="110"/>
      <c r="M13" s="112"/>
      <c r="P13" s="8"/>
      <c r="Q13" s="8"/>
      <c r="R13"/>
    </row>
    <row r="14" spans="1:21" ht="20.25" customHeight="1" thickTop="1">
      <c r="A14" s="23" t="s">
        <v>16</v>
      </c>
      <c r="B14" s="24">
        <v>13</v>
      </c>
      <c r="C14" s="25" t="e">
        <f>SUMIF('[1]очки'!$G$4:$G$31,B14,'[1]очки'!$I$4:$I$31)</f>
        <v>#VALUE!</v>
      </c>
      <c r="D14" s="26">
        <v>1</v>
      </c>
      <c r="E14" s="27">
        <v>54</v>
      </c>
      <c r="F14" s="26">
        <v>1</v>
      </c>
      <c r="G14" s="25" t="e">
        <f>SUMIF('[1]очки'!$G$4:$G$31,F14,'[1]очки'!$I$4:$I$31)</f>
        <v>#VALUE!</v>
      </c>
      <c r="H14" s="28">
        <v>10</v>
      </c>
      <c r="I14" s="29">
        <v>37</v>
      </c>
      <c r="J14" s="28">
        <v>1</v>
      </c>
      <c r="K14" s="30">
        <v>58</v>
      </c>
      <c r="L14" s="31" t="e">
        <f aca="true" t="shared" si="0" ref="L14:L36">K14+I14+G14+E14+C14</f>
        <v>#VALUE!</v>
      </c>
      <c r="M14" s="32">
        <v>1</v>
      </c>
      <c r="P14" s="8"/>
      <c r="Q14" s="23"/>
      <c r="R14" s="33"/>
      <c r="S14" s="34"/>
      <c r="U14" s="35"/>
    </row>
    <row r="15" spans="1:21" ht="20.25" customHeight="1">
      <c r="A15" s="23" t="s">
        <v>17</v>
      </c>
      <c r="B15" s="24">
        <v>2</v>
      </c>
      <c r="C15" s="36" t="e">
        <f>SUMIF('[1]очки'!$G$4:$G$31,B15,'[1]очки'!$I$4:$I$31)</f>
        <v>#VALUE!</v>
      </c>
      <c r="D15" s="26">
        <v>8</v>
      </c>
      <c r="E15" s="27">
        <v>38</v>
      </c>
      <c r="F15" s="26">
        <v>5</v>
      </c>
      <c r="G15" s="37" t="e">
        <f>SUMIF('[1]очки'!$G$4:$G$31,F15,'[1]очки'!$I$4:$I$31)</f>
        <v>#VALUE!</v>
      </c>
      <c r="H15" s="24">
        <v>4</v>
      </c>
      <c r="I15" s="29">
        <v>45</v>
      </c>
      <c r="J15" s="24">
        <v>12</v>
      </c>
      <c r="K15" s="27">
        <v>34</v>
      </c>
      <c r="L15" s="38" t="e">
        <f t="shared" si="0"/>
        <v>#VALUE!</v>
      </c>
      <c r="M15" s="39">
        <v>2</v>
      </c>
      <c r="P15" s="8"/>
      <c r="Q15" s="23"/>
      <c r="R15" s="33"/>
      <c r="S15" s="34"/>
      <c r="U15" s="35"/>
    </row>
    <row r="16" spans="1:21" ht="20.25" customHeight="1">
      <c r="A16" s="23" t="s">
        <v>18</v>
      </c>
      <c r="B16" s="24">
        <v>5</v>
      </c>
      <c r="C16" s="36" t="e">
        <f>SUMIF('[1]очки'!$G$4:$G$31,B16,'[1]очки'!$I$4:$I$31)</f>
        <v>#VALUE!</v>
      </c>
      <c r="D16" s="26">
        <v>6</v>
      </c>
      <c r="E16" s="27">
        <v>40</v>
      </c>
      <c r="F16" s="26">
        <v>14</v>
      </c>
      <c r="G16" s="37" t="e">
        <f>SUMIF('[1]очки'!$G$4:$G$31,F16,'[1]очки'!$I$4:$I$31)</f>
        <v>#VALUE!</v>
      </c>
      <c r="H16" s="24">
        <v>2</v>
      </c>
      <c r="I16" s="29">
        <v>47</v>
      </c>
      <c r="J16" s="24">
        <v>4</v>
      </c>
      <c r="K16" s="27">
        <v>40</v>
      </c>
      <c r="L16" s="38" t="e">
        <f t="shared" si="0"/>
        <v>#VALUE!</v>
      </c>
      <c r="M16" s="32">
        <v>3</v>
      </c>
      <c r="P16" s="8"/>
      <c r="Q16" s="23"/>
      <c r="R16" s="33"/>
      <c r="S16" s="34"/>
      <c r="U16" s="35"/>
    </row>
    <row r="17" spans="1:21" ht="20.25" customHeight="1">
      <c r="A17" s="23" t="s">
        <v>19</v>
      </c>
      <c r="B17" s="24">
        <v>4</v>
      </c>
      <c r="C17" s="36" t="e">
        <f>SUMIF('[1]очки'!$G$4:$G$31,B17,'[1]очки'!$I$4:$I$31)</f>
        <v>#VALUE!</v>
      </c>
      <c r="D17" s="26">
        <v>12</v>
      </c>
      <c r="E17" s="27">
        <v>34</v>
      </c>
      <c r="F17" s="26">
        <v>10</v>
      </c>
      <c r="G17" s="37" t="e">
        <f>SUMIF('[1]очки'!$G$4:$G$31,F17,'[1]очки'!$I$4:$I$31)</f>
        <v>#VALUE!</v>
      </c>
      <c r="H17" s="24">
        <v>14</v>
      </c>
      <c r="I17" s="29">
        <v>31</v>
      </c>
      <c r="J17" s="24">
        <v>3</v>
      </c>
      <c r="K17" s="27">
        <v>41</v>
      </c>
      <c r="L17" s="38" t="e">
        <f t="shared" si="0"/>
        <v>#VALUE!</v>
      </c>
      <c r="M17" s="39">
        <v>4</v>
      </c>
      <c r="P17" s="8"/>
      <c r="Q17" s="40"/>
      <c r="R17" s="33"/>
      <c r="S17" s="34"/>
      <c r="U17" s="35"/>
    </row>
    <row r="18" spans="1:21" ht="20.25" customHeight="1">
      <c r="A18" s="23" t="s">
        <v>20</v>
      </c>
      <c r="B18" s="24">
        <v>15</v>
      </c>
      <c r="C18" s="36" t="e">
        <f>SUMIF('[1]очки'!$G$4:$G$31,B18,'[1]очки'!$I$4:$I$31)</f>
        <v>#VALUE!</v>
      </c>
      <c r="D18" s="26">
        <v>4</v>
      </c>
      <c r="E18" s="27">
        <v>43</v>
      </c>
      <c r="F18" s="26">
        <v>3</v>
      </c>
      <c r="G18" s="41" t="e">
        <f>SUMIF('[1]очки'!$G$4:$G$31,F18,'[1]очки'!$I$4:$I$31)</f>
        <v>#VALUE!</v>
      </c>
      <c r="H18" s="24">
        <v>16</v>
      </c>
      <c r="I18" s="29">
        <v>29</v>
      </c>
      <c r="J18" s="24">
        <v>14</v>
      </c>
      <c r="K18" s="27">
        <v>32</v>
      </c>
      <c r="L18" s="38" t="e">
        <f t="shared" si="0"/>
        <v>#VALUE!</v>
      </c>
      <c r="M18" s="39">
        <v>5</v>
      </c>
      <c r="P18" s="8"/>
      <c r="Q18" s="23"/>
      <c r="R18" s="33"/>
      <c r="S18" s="34"/>
      <c r="U18" s="35"/>
    </row>
    <row r="19" spans="1:21" ht="20.25" customHeight="1">
      <c r="A19" s="23" t="s">
        <v>21</v>
      </c>
      <c r="B19" s="24">
        <v>1</v>
      </c>
      <c r="C19" s="37" t="e">
        <f>SUMIF('[1]очки'!$G$4:$G$31,B19,'[1]очки'!$I$4:$I$31)</f>
        <v>#VALUE!</v>
      </c>
      <c r="D19" s="26">
        <v>5</v>
      </c>
      <c r="E19" s="27">
        <v>42</v>
      </c>
      <c r="F19" s="26">
        <v>19</v>
      </c>
      <c r="G19" s="37" t="e">
        <f>SUMIF('[1]очки'!$G$4:$G$31,F19,'[1]очки'!$I$4:$I$31)</f>
        <v>#VALUE!</v>
      </c>
      <c r="H19" s="24">
        <v>19</v>
      </c>
      <c r="I19" s="29">
        <v>25</v>
      </c>
      <c r="J19" s="24">
        <v>18</v>
      </c>
      <c r="K19" s="27">
        <v>27</v>
      </c>
      <c r="L19" s="38" t="e">
        <f t="shared" si="0"/>
        <v>#VALUE!</v>
      </c>
      <c r="M19" s="32">
        <v>6</v>
      </c>
      <c r="P19" s="8"/>
      <c r="Q19" s="23"/>
      <c r="R19" s="33"/>
      <c r="S19" s="34"/>
      <c r="U19" s="42"/>
    </row>
    <row r="20" spans="1:21" ht="20.25" customHeight="1">
      <c r="A20" s="23" t="s">
        <v>22</v>
      </c>
      <c r="B20" s="24">
        <v>10</v>
      </c>
      <c r="C20" s="37" t="e">
        <f>SUMIF('[1]очки'!$G$4:$G$31,B20,'[1]очки'!$I$4:$I$31)</f>
        <v>#VALUE!</v>
      </c>
      <c r="D20" s="26">
        <v>15</v>
      </c>
      <c r="E20" s="27">
        <v>28</v>
      </c>
      <c r="F20" s="26">
        <v>4</v>
      </c>
      <c r="G20" s="37" t="e">
        <f>SUMIF('[1]очки'!$G$4:$G$31,F20,'[1]очки'!$I$4:$I$31)</f>
        <v>#VALUE!</v>
      </c>
      <c r="H20" s="24">
        <v>15</v>
      </c>
      <c r="I20" s="29">
        <v>30</v>
      </c>
      <c r="J20" s="24">
        <v>15</v>
      </c>
      <c r="K20" s="27">
        <v>29</v>
      </c>
      <c r="L20" s="43" t="e">
        <f t="shared" si="0"/>
        <v>#VALUE!</v>
      </c>
      <c r="M20" s="39">
        <v>7</v>
      </c>
      <c r="P20" s="8"/>
      <c r="Q20" s="23"/>
      <c r="R20" s="33"/>
      <c r="S20" s="34"/>
      <c r="U20" s="35"/>
    </row>
    <row r="21" spans="1:21" ht="20.25" customHeight="1">
      <c r="A21" s="23" t="s">
        <v>23</v>
      </c>
      <c r="B21" s="24">
        <v>3</v>
      </c>
      <c r="C21" s="37" t="e">
        <f>SUMIF('[1]очки'!$G$4:$G$31,B21,'[1]очки'!$I$4:$I$31)</f>
        <v>#VALUE!</v>
      </c>
      <c r="D21" s="26">
        <v>9</v>
      </c>
      <c r="E21" s="27">
        <v>37</v>
      </c>
      <c r="F21" s="26">
        <v>17</v>
      </c>
      <c r="G21" s="41" t="e">
        <f>SUMIF('[1]очки'!$G$4:$G$31,F21,'[1]очки'!$I$4:$I$31)</f>
        <v>#VALUE!</v>
      </c>
      <c r="H21" s="24">
        <v>20</v>
      </c>
      <c r="I21" s="29">
        <v>22</v>
      </c>
      <c r="J21" s="24">
        <v>9</v>
      </c>
      <c r="K21" s="27">
        <v>37</v>
      </c>
      <c r="L21" s="38" t="e">
        <f t="shared" si="0"/>
        <v>#VALUE!</v>
      </c>
      <c r="M21" s="32">
        <v>8</v>
      </c>
      <c r="P21" s="8"/>
      <c r="Q21" s="23"/>
      <c r="R21" s="33"/>
      <c r="S21" s="34"/>
      <c r="U21" s="35"/>
    </row>
    <row r="22" spans="1:21" ht="20.25" customHeight="1">
      <c r="A22" s="23" t="s">
        <v>24</v>
      </c>
      <c r="B22" s="24">
        <v>9</v>
      </c>
      <c r="C22" s="44" t="e">
        <f>SUMIF('[1]очки'!$G$4:$G$31,B22,'[1]очки'!$I$4:$I$31)</f>
        <v>#VALUE!</v>
      </c>
      <c r="D22" s="26">
        <v>7</v>
      </c>
      <c r="E22" s="27">
        <v>39</v>
      </c>
      <c r="F22" s="26">
        <v>15</v>
      </c>
      <c r="G22" s="37" t="e">
        <f>SUMIF('[1]очки'!$G$4:$G$31,F22,'[1]очки'!$I$4:$I$31)</f>
        <v>#VALUE!</v>
      </c>
      <c r="H22" s="24">
        <v>6</v>
      </c>
      <c r="I22" s="29">
        <v>41</v>
      </c>
      <c r="J22" s="24">
        <v>2</v>
      </c>
      <c r="K22" s="27">
        <v>42</v>
      </c>
      <c r="L22" s="38" t="e">
        <f t="shared" si="0"/>
        <v>#VALUE!</v>
      </c>
      <c r="M22" s="32">
        <v>9</v>
      </c>
      <c r="P22" s="8"/>
      <c r="Q22" s="23"/>
      <c r="R22" s="33"/>
      <c r="S22" s="34"/>
      <c r="U22" s="35"/>
    </row>
    <row r="23" spans="1:21" ht="20.25" customHeight="1">
      <c r="A23" s="23" t="s">
        <v>25</v>
      </c>
      <c r="B23" s="24">
        <v>6</v>
      </c>
      <c r="C23" s="41" t="e">
        <f>SUMIF('[1]очки'!$G$4:$G$31,B23,'[1]очки'!$I$4:$I$31)</f>
        <v>#VALUE!</v>
      </c>
      <c r="D23" s="26">
        <v>2</v>
      </c>
      <c r="E23" s="27">
        <v>48</v>
      </c>
      <c r="F23" s="26">
        <v>18</v>
      </c>
      <c r="G23" s="41" t="e">
        <f>SUMIF('[1]очки'!$G$4:$G$31,F23,'[1]очки'!$I$4:$I$31)</f>
        <v>#VALUE!</v>
      </c>
      <c r="H23" s="24">
        <v>12</v>
      </c>
      <c r="I23" s="29">
        <v>33</v>
      </c>
      <c r="J23" s="24">
        <v>13</v>
      </c>
      <c r="K23" s="27">
        <v>34</v>
      </c>
      <c r="L23" s="38" t="e">
        <f t="shared" si="0"/>
        <v>#VALUE!</v>
      </c>
      <c r="M23" s="32">
        <v>10</v>
      </c>
      <c r="P23" s="8"/>
      <c r="Q23" s="23"/>
      <c r="R23" s="33"/>
      <c r="S23" s="34"/>
      <c r="U23" s="35"/>
    </row>
    <row r="24" spans="1:21" ht="20.25" customHeight="1">
      <c r="A24" s="23" t="s">
        <v>26</v>
      </c>
      <c r="B24" s="24">
        <v>19</v>
      </c>
      <c r="C24" s="37" t="e">
        <f>SUMIF('[1]очки'!$G$4:$G$31,B24,'[1]очки'!$I$4:$I$31)</f>
        <v>#VALUE!</v>
      </c>
      <c r="D24" s="26">
        <v>10</v>
      </c>
      <c r="E24" s="27">
        <v>34</v>
      </c>
      <c r="F24" s="26">
        <v>2</v>
      </c>
      <c r="G24" s="36" t="e">
        <f>SUMIF('[1]очки'!$G$4:$G$31,F24,'[1]очки'!$I$4:$I$31)</f>
        <v>#VALUE!</v>
      </c>
      <c r="H24" s="24">
        <v>11</v>
      </c>
      <c r="I24" s="29">
        <v>34</v>
      </c>
      <c r="J24" s="24">
        <v>21</v>
      </c>
      <c r="K24" s="45">
        <v>20</v>
      </c>
      <c r="L24" s="38" t="e">
        <f t="shared" si="0"/>
        <v>#VALUE!</v>
      </c>
      <c r="M24" s="39">
        <v>11</v>
      </c>
      <c r="P24" s="8"/>
      <c r="Q24" s="23"/>
      <c r="R24" s="33"/>
      <c r="S24" s="34"/>
      <c r="U24" s="35"/>
    </row>
    <row r="25" spans="1:21" ht="20.25" customHeight="1">
      <c r="A25" s="23" t="s">
        <v>27</v>
      </c>
      <c r="B25" s="24">
        <v>18</v>
      </c>
      <c r="C25" s="37" t="e">
        <f>SUMIF('[1]очки'!$G$4:$G$31,B25,'[1]очки'!$I$4:$I$31)</f>
        <v>#VALUE!</v>
      </c>
      <c r="D25" s="26">
        <v>11</v>
      </c>
      <c r="E25" s="27">
        <v>34</v>
      </c>
      <c r="F25" s="26">
        <v>9</v>
      </c>
      <c r="G25" s="36" t="e">
        <f>SUMIF('[1]очки'!$G$4:$G$31,F25,'[1]очки'!$I$4:$I$31)</f>
        <v>#VALUE!</v>
      </c>
      <c r="H25" s="24">
        <v>3</v>
      </c>
      <c r="I25" s="29">
        <v>46</v>
      </c>
      <c r="J25" s="24">
        <v>11</v>
      </c>
      <c r="K25" s="46">
        <v>35</v>
      </c>
      <c r="L25" s="43" t="e">
        <f t="shared" si="0"/>
        <v>#VALUE!</v>
      </c>
      <c r="M25" s="32">
        <v>12</v>
      </c>
      <c r="P25" s="8"/>
      <c r="Q25" s="23"/>
      <c r="R25" s="33"/>
      <c r="S25" s="34"/>
      <c r="U25" s="35"/>
    </row>
    <row r="26" spans="1:22" ht="20.25" customHeight="1">
      <c r="A26" s="23" t="s">
        <v>28</v>
      </c>
      <c r="B26" s="24">
        <v>8</v>
      </c>
      <c r="C26" s="41" t="e">
        <f>SUMIF('[1]очки'!$G$4:$G$31,B26,'[1]очки'!$I$4:$I$31)</f>
        <v>#VALUE!</v>
      </c>
      <c r="D26" s="26">
        <v>14</v>
      </c>
      <c r="E26" s="27">
        <v>28</v>
      </c>
      <c r="F26" s="26">
        <v>12</v>
      </c>
      <c r="G26" s="36" t="e">
        <f>SUMIF('[1]очки'!$G$4:$G$31,F26,'[1]очки'!$I$4:$I$31)</f>
        <v>#VALUE!</v>
      </c>
      <c r="H26" s="24">
        <v>9</v>
      </c>
      <c r="I26" s="29">
        <v>38</v>
      </c>
      <c r="J26" s="24">
        <v>20</v>
      </c>
      <c r="K26" s="27">
        <v>23</v>
      </c>
      <c r="L26" s="38" t="e">
        <f t="shared" si="0"/>
        <v>#VALUE!</v>
      </c>
      <c r="M26" s="39">
        <v>13</v>
      </c>
      <c r="P26" s="8"/>
      <c r="Q26" s="23"/>
      <c r="R26" s="33"/>
      <c r="S26" s="34"/>
      <c r="U26" s="35"/>
      <c r="V26" s="34"/>
    </row>
    <row r="27" spans="1:22" ht="20.25" customHeight="1">
      <c r="A27" s="23" t="s">
        <v>29</v>
      </c>
      <c r="B27" s="24">
        <v>16</v>
      </c>
      <c r="C27" s="37" t="e">
        <f>SUMIF('[1]очки'!$G$4:$G$31,B27,'[1]очки'!$I$4:$I$31)</f>
        <v>#VALUE!</v>
      </c>
      <c r="D27" s="26">
        <v>16</v>
      </c>
      <c r="E27" s="27">
        <v>27</v>
      </c>
      <c r="F27" s="26">
        <v>7</v>
      </c>
      <c r="G27" s="37" t="e">
        <f>SUMIF('[1]очки'!$G$4:$G$31,F27,'[1]очки'!$I$4:$I$31)</f>
        <v>#VALUE!</v>
      </c>
      <c r="H27" s="24">
        <v>17</v>
      </c>
      <c r="I27" s="29">
        <v>26</v>
      </c>
      <c r="J27" s="24">
        <v>5</v>
      </c>
      <c r="K27" s="27">
        <v>39</v>
      </c>
      <c r="L27" s="38" t="e">
        <f t="shared" si="0"/>
        <v>#VALUE!</v>
      </c>
      <c r="M27" s="32">
        <v>14</v>
      </c>
      <c r="P27" s="8"/>
      <c r="Q27" s="23"/>
      <c r="R27" s="33"/>
      <c r="S27" s="34"/>
      <c r="U27" s="35"/>
      <c r="V27" s="34"/>
    </row>
    <row r="28" spans="1:21" ht="20.25" customHeight="1">
      <c r="A28" s="23" t="s">
        <v>30</v>
      </c>
      <c r="B28" s="24">
        <v>7</v>
      </c>
      <c r="C28" s="37" t="e">
        <f>SUMIF('[1]очки'!$G$4:$G$31,B28,'[1]очки'!$I$4:$I$31)</f>
        <v>#VALUE!</v>
      </c>
      <c r="D28" s="47">
        <v>21</v>
      </c>
      <c r="E28" s="48">
        <v>18</v>
      </c>
      <c r="F28" s="26">
        <v>21</v>
      </c>
      <c r="G28" s="36" t="e">
        <f>SUMIF('[1]очки'!$G$4:$G$31,F28,'[1]очки'!$I$4:$I$31)</f>
        <v>#VALUE!</v>
      </c>
      <c r="H28" s="24">
        <v>1</v>
      </c>
      <c r="I28" s="29">
        <v>50</v>
      </c>
      <c r="J28" s="24">
        <v>7</v>
      </c>
      <c r="K28" s="27">
        <v>38</v>
      </c>
      <c r="L28" s="38" t="e">
        <f t="shared" si="0"/>
        <v>#VALUE!</v>
      </c>
      <c r="M28" s="32">
        <v>15</v>
      </c>
      <c r="P28" s="8"/>
      <c r="Q28" s="23"/>
      <c r="R28" s="33"/>
      <c r="S28" s="34"/>
      <c r="U28" s="35"/>
    </row>
    <row r="29" spans="1:21" ht="20.25" customHeight="1">
      <c r="A29" s="49" t="s">
        <v>31</v>
      </c>
      <c r="B29" s="24"/>
      <c r="C29" s="37" t="e">
        <f>SUMIF('[1]очки'!$G$4:$G$31,B29,'[1]очки'!$I$4:$I$31)</f>
        <v>#VALUE!</v>
      </c>
      <c r="D29" s="50">
        <v>13</v>
      </c>
      <c r="E29" s="51">
        <v>31</v>
      </c>
      <c r="F29" s="52">
        <v>6</v>
      </c>
      <c r="G29" s="36" t="e">
        <f>SUMIF('[1]очки'!$G$4:$G$31,F29,'[1]очки'!$I$4:$I$31)</f>
        <v>#VALUE!</v>
      </c>
      <c r="H29" s="24">
        <v>5</v>
      </c>
      <c r="I29" s="29">
        <v>44</v>
      </c>
      <c r="J29" s="24">
        <v>17</v>
      </c>
      <c r="K29" s="27">
        <v>29</v>
      </c>
      <c r="L29" s="38" t="e">
        <f t="shared" si="0"/>
        <v>#VALUE!</v>
      </c>
      <c r="M29" s="53">
        <v>16</v>
      </c>
      <c r="P29" s="8"/>
      <c r="Q29" s="23"/>
      <c r="R29" s="33"/>
      <c r="S29" s="34"/>
      <c r="U29" s="35"/>
    </row>
    <row r="30" spans="1:21" ht="20.25" customHeight="1">
      <c r="A30" s="49" t="s">
        <v>32</v>
      </c>
      <c r="B30" s="50">
        <v>17</v>
      </c>
      <c r="C30" s="37" t="e">
        <f>SUMIF('[1]очки'!$G$4:$G$31,B30,'[1]очки'!$I$4:$I$31)</f>
        <v>#VALUE!</v>
      </c>
      <c r="D30" s="50">
        <v>18</v>
      </c>
      <c r="E30" s="45">
        <v>23</v>
      </c>
      <c r="F30" s="50">
        <v>13</v>
      </c>
      <c r="G30" s="37" t="e">
        <f>SUMIF('[1]очки'!$G$4:$G$31,F30,'[1]очки'!$I$4:$I$31)</f>
        <v>#VALUE!</v>
      </c>
      <c r="H30" s="50">
        <v>13</v>
      </c>
      <c r="I30" s="45">
        <v>32</v>
      </c>
      <c r="J30" s="50">
        <v>8</v>
      </c>
      <c r="K30" s="54">
        <v>38</v>
      </c>
      <c r="L30" s="55" t="e">
        <f t="shared" si="0"/>
        <v>#VALUE!</v>
      </c>
      <c r="M30" s="39">
        <v>17</v>
      </c>
      <c r="P30" s="8"/>
      <c r="Q30" s="23"/>
      <c r="R30" s="33"/>
      <c r="S30" s="34"/>
      <c r="U30" s="35"/>
    </row>
    <row r="31" spans="1:18" ht="21" customHeight="1">
      <c r="A31" s="49" t="s">
        <v>33</v>
      </c>
      <c r="B31" s="50">
        <v>12</v>
      </c>
      <c r="C31" s="37" t="e">
        <f>SUMIF('[1]очки'!$G$4:$G$31,B31,'[1]очки'!$I$4:$I$31)</f>
        <v>#VALUE!</v>
      </c>
      <c r="D31" s="50">
        <v>20</v>
      </c>
      <c r="E31" s="45">
        <v>21</v>
      </c>
      <c r="F31" s="50">
        <v>16</v>
      </c>
      <c r="G31" s="37" t="e">
        <f>SUMIF('[1]очки'!$G$4:$G$31,F31,'[1]очки'!$I$4:$I$31)</f>
        <v>#VALUE!</v>
      </c>
      <c r="H31" s="50">
        <v>8</v>
      </c>
      <c r="I31" s="45">
        <v>39</v>
      </c>
      <c r="J31" s="50">
        <v>19</v>
      </c>
      <c r="K31" s="45">
        <v>26</v>
      </c>
      <c r="L31" s="55" t="e">
        <f t="shared" si="0"/>
        <v>#VALUE!</v>
      </c>
      <c r="M31" s="39">
        <v>18</v>
      </c>
      <c r="N31" s="33"/>
      <c r="O31" s="56"/>
      <c r="P31" s="8"/>
      <c r="Q31" s="8"/>
      <c r="R31"/>
    </row>
    <row r="32" spans="1:17" ht="21" customHeight="1">
      <c r="A32" s="49" t="s">
        <v>34</v>
      </c>
      <c r="B32" s="50">
        <v>11</v>
      </c>
      <c r="C32" s="37" t="e">
        <f>SUMIF('[1]очки'!$G$4:$G$31,B32,'[1]очки'!$I$4:$I$31)</f>
        <v>#VALUE!</v>
      </c>
      <c r="D32" s="50">
        <v>19</v>
      </c>
      <c r="E32" s="45">
        <v>22</v>
      </c>
      <c r="F32" s="50">
        <v>19</v>
      </c>
      <c r="G32" s="37" t="e">
        <f>SUMIF('[1]очки'!$G$4:$G$31,F32,'[1]очки'!$I$4:$I$31)</f>
        <v>#VALUE!</v>
      </c>
      <c r="H32" s="50">
        <v>7</v>
      </c>
      <c r="I32" s="45">
        <v>39</v>
      </c>
      <c r="J32" s="50">
        <v>16</v>
      </c>
      <c r="K32" s="45">
        <v>29</v>
      </c>
      <c r="L32" s="55" t="e">
        <f t="shared" si="0"/>
        <v>#VALUE!</v>
      </c>
      <c r="M32" s="39">
        <v>19</v>
      </c>
      <c r="N32" s="57"/>
      <c r="O32" s="57"/>
      <c r="P32" s="58"/>
      <c r="Q32" s="5"/>
    </row>
    <row r="33" spans="1:17" ht="21" customHeight="1">
      <c r="A33" s="49" t="s">
        <v>35</v>
      </c>
      <c r="B33" s="50">
        <v>14</v>
      </c>
      <c r="C33" s="37" t="e">
        <f>SUMIF('[1]очки'!$G$4:$G$31,B33,'[1]очки'!$I$4:$I$31)</f>
        <v>#VALUE!</v>
      </c>
      <c r="D33" s="50">
        <v>22</v>
      </c>
      <c r="E33" s="45">
        <v>17</v>
      </c>
      <c r="F33" s="50">
        <v>8</v>
      </c>
      <c r="G33" s="37" t="e">
        <f>SUMIF('[1]очки'!$G$4:$G$31,F33,'[1]очки'!$I$4:$I$31)</f>
        <v>#VALUE!</v>
      </c>
      <c r="H33" s="50"/>
      <c r="I33" s="45"/>
      <c r="J33" s="50">
        <v>10</v>
      </c>
      <c r="K33" s="45">
        <v>37</v>
      </c>
      <c r="L33" s="55" t="e">
        <f t="shared" si="0"/>
        <v>#VALUE!</v>
      </c>
      <c r="M33" s="39">
        <v>20</v>
      </c>
      <c r="N33" s="57"/>
      <c r="O33" s="57"/>
      <c r="P33" s="58"/>
      <c r="Q33" s="5"/>
    </row>
    <row r="34" spans="1:17" ht="21" customHeight="1">
      <c r="A34" s="49" t="s">
        <v>36</v>
      </c>
      <c r="B34" s="50"/>
      <c r="C34" s="37" t="e">
        <f>SUMIF('[1]очки'!$G$4:$G$31,B34,'[1]очки'!$I$4:$I$31)</f>
        <v>#VALUE!</v>
      </c>
      <c r="D34" s="50">
        <v>3</v>
      </c>
      <c r="E34" s="45">
        <v>48</v>
      </c>
      <c r="F34" s="50">
        <v>22</v>
      </c>
      <c r="G34" s="37" t="e">
        <f>SUMIF('[1]очки'!$G$4:$G$31,F34,'[1]очки'!$I$4:$I$31)</f>
        <v>#VALUE!</v>
      </c>
      <c r="H34" s="50">
        <v>18</v>
      </c>
      <c r="I34" s="45">
        <v>25</v>
      </c>
      <c r="J34" s="50">
        <v>6</v>
      </c>
      <c r="K34" s="45">
        <v>38</v>
      </c>
      <c r="L34" s="55" t="e">
        <f t="shared" si="0"/>
        <v>#VALUE!</v>
      </c>
      <c r="M34" s="39">
        <v>21</v>
      </c>
      <c r="N34" s="57"/>
      <c r="O34" s="57"/>
      <c r="P34" s="58"/>
      <c r="Q34" s="5"/>
    </row>
    <row r="35" spans="1:17" ht="21" customHeight="1">
      <c r="A35" s="49" t="s">
        <v>37</v>
      </c>
      <c r="B35" s="50"/>
      <c r="C35" s="37" t="e">
        <f>SUMIF('[1]очки'!$G$4:$G$31,B35,'[1]очки'!$I$4:$I$31)</f>
        <v>#VALUE!</v>
      </c>
      <c r="D35" s="50"/>
      <c r="E35" s="45"/>
      <c r="F35" s="50">
        <v>11</v>
      </c>
      <c r="G35" s="37" t="e">
        <f>SUMIF('[1]очки'!$G$4:$G$31,F35,'[1]очки'!$I$4:$I$31)</f>
        <v>#VALUE!</v>
      </c>
      <c r="H35" s="50"/>
      <c r="I35" s="45"/>
      <c r="J35" s="50"/>
      <c r="K35" s="45"/>
      <c r="L35" s="55" t="e">
        <f t="shared" si="0"/>
        <v>#VALUE!</v>
      </c>
      <c r="M35" s="39">
        <v>22</v>
      </c>
      <c r="N35" s="57"/>
      <c r="O35" s="57"/>
      <c r="P35" s="58"/>
      <c r="Q35" s="5"/>
    </row>
    <row r="36" spans="1:17" ht="21" customHeight="1" thickBot="1">
      <c r="A36" s="23" t="s">
        <v>38</v>
      </c>
      <c r="B36" s="59">
        <v>20</v>
      </c>
      <c r="C36" s="60" t="e">
        <f>SUMIF('[1]очки'!$G$4:$G$31,B36,'[1]очки'!$I$4:$I$31)</f>
        <v>#VALUE!</v>
      </c>
      <c r="D36" s="61">
        <v>17</v>
      </c>
      <c r="E36" s="62">
        <v>26</v>
      </c>
      <c r="F36" s="61"/>
      <c r="G36" s="60" t="e">
        <f>SUMIF('[1]очки'!$G$4:$G$31,F36,'[1]очки'!$I$4:$I$31)</f>
        <v>#VALUE!</v>
      </c>
      <c r="H36" s="61"/>
      <c r="I36" s="62"/>
      <c r="J36" s="61"/>
      <c r="K36" s="62"/>
      <c r="L36" s="63" t="e">
        <f t="shared" si="0"/>
        <v>#VALUE!</v>
      </c>
      <c r="M36" s="64">
        <v>23</v>
      </c>
      <c r="N36" s="57"/>
      <c r="O36" s="57"/>
      <c r="P36" s="58"/>
      <c r="Q36" s="5"/>
    </row>
    <row r="37" spans="1:17" ht="18" customHeight="1" thickTop="1">
      <c r="A37" s="23"/>
      <c r="K37" s="65"/>
      <c r="L37" s="66"/>
      <c r="M37" s="66"/>
      <c r="N37" s="57"/>
      <c r="O37" s="57"/>
      <c r="P37" s="58"/>
      <c r="Q37" s="5"/>
    </row>
    <row r="38" spans="11:17" ht="18" customHeight="1">
      <c r="K38" s="65"/>
      <c r="L38" s="66"/>
      <c r="M38" s="66"/>
      <c r="N38" s="57"/>
      <c r="O38" s="57"/>
      <c r="P38" s="58"/>
      <c r="Q38" s="5"/>
    </row>
    <row r="39" spans="1:12" ht="15">
      <c r="A39" s="67" t="s">
        <v>39</v>
      </c>
      <c r="D39" s="68"/>
      <c r="E39" s="68"/>
      <c r="F39" s="68"/>
      <c r="G39" s="68"/>
      <c r="H39" s="68"/>
      <c r="I39" s="68"/>
      <c r="K39" s="69" t="s">
        <v>40</v>
      </c>
      <c r="L39" s="66"/>
    </row>
    <row r="40" spans="3:12" ht="15">
      <c r="C40" s="70"/>
      <c r="D40" s="68"/>
      <c r="E40" s="68"/>
      <c r="F40" s="68"/>
      <c r="G40" s="68"/>
      <c r="H40" s="68"/>
      <c r="I40" s="68"/>
      <c r="J40" s="68"/>
      <c r="K40" s="65"/>
      <c r="L40" s="66"/>
    </row>
    <row r="41" spans="1:12" ht="15">
      <c r="A41" s="67" t="s">
        <v>41</v>
      </c>
      <c r="D41" s="68"/>
      <c r="E41" s="68"/>
      <c r="F41" s="68"/>
      <c r="G41" s="68"/>
      <c r="H41" s="68"/>
      <c r="I41" s="68"/>
      <c r="K41" s="69" t="s">
        <v>42</v>
      </c>
      <c r="L41" s="66"/>
    </row>
  </sheetData>
  <sheetProtection/>
  <mergeCells count="7">
    <mergeCell ref="J12:K12"/>
    <mergeCell ref="L12:L13"/>
    <mergeCell ref="M12:M13"/>
    <mergeCell ref="B12:C12"/>
    <mergeCell ref="D12:E12"/>
    <mergeCell ref="F12:G12"/>
    <mergeCell ref="H12:I12"/>
  </mergeCells>
  <printOptions/>
  <pageMargins left="0.75" right="0.75" top="1" bottom="1" header="0.5" footer="0.5"/>
  <pageSetup orientation="portrait" paperSize="9"/>
  <drawing r:id="rId3"/>
  <legacyDrawing r:id="rId2"/>
  <oleObjects>
    <oleObject progId="MSPhotoEd.3" shapeId="11923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30"/>
  <sheetViews>
    <sheetView tabSelected="1" zoomScalePageLayoutView="0" workbookViewId="0" topLeftCell="A1">
      <selection activeCell="K25" sqref="K25"/>
    </sheetView>
  </sheetViews>
  <sheetFormatPr defaultColWidth="9.00390625" defaultRowHeight="12.75"/>
  <cols>
    <col min="1" max="1" width="38.625" style="0" customWidth="1"/>
    <col min="2" max="2" width="15.625" style="0" customWidth="1"/>
    <col min="3" max="5" width="9.125" style="0" hidden="1" customWidth="1"/>
    <col min="6" max="6" width="15.25390625" style="0" customWidth="1"/>
    <col min="7" max="7" width="15.00390625" style="0" customWidth="1"/>
  </cols>
  <sheetData>
    <row r="1" spans="1:7" ht="54" customHeight="1">
      <c r="A1" s="116" t="s">
        <v>43</v>
      </c>
      <c r="B1" s="116"/>
      <c r="C1" s="116"/>
      <c r="D1" s="116"/>
      <c r="E1" s="116"/>
      <c r="F1" s="116"/>
      <c r="G1" s="116"/>
    </row>
    <row r="2" spans="1:2" ht="15" customHeight="1">
      <c r="A2" s="71"/>
      <c r="B2" s="71"/>
    </row>
    <row r="3" spans="1:7" ht="15.75" customHeight="1" thickBot="1">
      <c r="A3" s="117" t="s">
        <v>44</v>
      </c>
      <c r="B3" s="117"/>
      <c r="C3" s="117"/>
      <c r="D3" s="117"/>
      <c r="E3" s="117"/>
      <c r="F3" s="117"/>
      <c r="G3" s="117"/>
    </row>
    <row r="4" spans="1:7" ht="45" customHeight="1" thickBot="1">
      <c r="A4" s="72" t="s">
        <v>45</v>
      </c>
      <c r="B4" s="73" t="s">
        <v>46</v>
      </c>
      <c r="C4" s="74" t="s">
        <v>14</v>
      </c>
      <c r="D4" s="75" t="s">
        <v>15</v>
      </c>
      <c r="E4" s="76"/>
      <c r="F4" s="77" t="s">
        <v>47</v>
      </c>
      <c r="G4" s="78" t="s">
        <v>48</v>
      </c>
    </row>
    <row r="5" spans="1:7" ht="18" customHeight="1" thickTop="1">
      <c r="A5" s="79" t="s">
        <v>31</v>
      </c>
      <c r="B5" s="80">
        <v>14</v>
      </c>
      <c r="C5" s="81">
        <v>3</v>
      </c>
      <c r="D5" s="30">
        <v>51</v>
      </c>
      <c r="E5" s="82" t="e">
        <f>D5+#REF!+#REF!+#REF!+#REF!</f>
        <v>#REF!</v>
      </c>
      <c r="F5" s="83">
        <v>3</v>
      </c>
      <c r="G5" s="84">
        <v>16</v>
      </c>
    </row>
    <row r="6" spans="1:7" ht="18" customHeight="1">
      <c r="A6" s="85" t="s">
        <v>34</v>
      </c>
      <c r="B6" s="86">
        <v>22</v>
      </c>
      <c r="C6" s="26">
        <v>2</v>
      </c>
      <c r="D6" s="27">
        <v>51</v>
      </c>
      <c r="E6" s="87" t="e">
        <f>D6+#REF!+#REF!+#REF!+#REF!</f>
        <v>#REF!</v>
      </c>
      <c r="F6" s="88">
        <v>4</v>
      </c>
      <c r="G6" s="89">
        <v>19</v>
      </c>
    </row>
    <row r="7" spans="1:7" ht="18" customHeight="1">
      <c r="A7" s="90" t="s">
        <v>32</v>
      </c>
      <c r="B7" s="86">
        <v>19</v>
      </c>
      <c r="C7" s="26">
        <v>17</v>
      </c>
      <c r="D7" s="46">
        <v>28</v>
      </c>
      <c r="E7" s="87" t="e">
        <f>D7+#REF!+#REF!+#REF!+#REF!</f>
        <v>#REF!</v>
      </c>
      <c r="F7" s="88">
        <v>4</v>
      </c>
      <c r="G7" s="84">
        <v>17</v>
      </c>
    </row>
    <row r="8" spans="1:7" ht="18" customHeight="1">
      <c r="A8" s="90" t="s">
        <v>24</v>
      </c>
      <c r="B8" s="86">
        <v>21</v>
      </c>
      <c r="C8" s="26">
        <v>19</v>
      </c>
      <c r="D8" s="27">
        <v>25</v>
      </c>
      <c r="E8" s="87" t="e">
        <f>D8+#REF!+#REF!+#REF!+#REF!</f>
        <v>#REF!</v>
      </c>
      <c r="F8" s="88">
        <v>4</v>
      </c>
      <c r="G8" s="89">
        <v>9</v>
      </c>
    </row>
    <row r="9" spans="1:7" ht="18" customHeight="1">
      <c r="A9" s="91" t="s">
        <v>30</v>
      </c>
      <c r="B9" s="86">
        <v>21</v>
      </c>
      <c r="C9" s="26">
        <v>10</v>
      </c>
      <c r="D9" s="27">
        <v>36</v>
      </c>
      <c r="E9" s="87" t="e">
        <f>D9+#REF!+#REF!+#REF!+#REF!</f>
        <v>#REF!</v>
      </c>
      <c r="F9" s="88">
        <v>3</v>
      </c>
      <c r="G9" s="89">
        <v>15</v>
      </c>
    </row>
    <row r="10" spans="1:7" ht="18" customHeight="1">
      <c r="A10" s="91" t="s">
        <v>37</v>
      </c>
      <c r="B10" s="86">
        <v>8</v>
      </c>
      <c r="C10" s="26">
        <v>14</v>
      </c>
      <c r="D10" s="27">
        <v>32</v>
      </c>
      <c r="E10" s="87" t="e">
        <f>D10+#REF!+#REF!+#REF!+#REF!</f>
        <v>#REF!</v>
      </c>
      <c r="F10" s="88">
        <v>0</v>
      </c>
      <c r="G10" s="84">
        <v>22</v>
      </c>
    </row>
    <row r="11" spans="1:7" ht="18" customHeight="1">
      <c r="A11" s="91" t="s">
        <v>19</v>
      </c>
      <c r="B11" s="86">
        <v>17</v>
      </c>
      <c r="C11" s="26">
        <v>7</v>
      </c>
      <c r="D11" s="27">
        <v>41</v>
      </c>
      <c r="E11" s="92" t="e">
        <f>D11+#REF!+#REF!+#REF!+#REF!</f>
        <v>#REF!</v>
      </c>
      <c r="F11" s="93">
        <v>3</v>
      </c>
      <c r="G11" s="89">
        <v>4</v>
      </c>
    </row>
    <row r="12" spans="1:7" ht="18" customHeight="1">
      <c r="A12" s="85" t="s">
        <v>22</v>
      </c>
      <c r="B12" s="86">
        <v>21</v>
      </c>
      <c r="C12" s="26">
        <v>13</v>
      </c>
      <c r="D12" s="27">
        <v>32</v>
      </c>
      <c r="E12" s="87" t="e">
        <f>D12+#REF!+#REF!+#REF!+#REF!</f>
        <v>#REF!</v>
      </c>
      <c r="F12" s="88">
        <v>3</v>
      </c>
      <c r="G12" s="84">
        <v>7</v>
      </c>
    </row>
    <row r="13" spans="1:7" ht="18" customHeight="1">
      <c r="A13" s="91" t="s">
        <v>33</v>
      </c>
      <c r="B13" s="86">
        <v>22</v>
      </c>
      <c r="C13" s="26">
        <v>6</v>
      </c>
      <c r="D13" s="27">
        <v>43</v>
      </c>
      <c r="E13" s="87" t="e">
        <f>D13+#REF!+#REF!+#REF!+#REF!</f>
        <v>#REF!</v>
      </c>
      <c r="F13" s="88">
        <v>3</v>
      </c>
      <c r="G13" s="84">
        <v>18</v>
      </c>
    </row>
    <row r="14" spans="1:7" ht="18" customHeight="1">
      <c r="A14" s="85" t="s">
        <v>21</v>
      </c>
      <c r="B14" s="86">
        <v>22</v>
      </c>
      <c r="C14" s="26">
        <v>12</v>
      </c>
      <c r="D14" s="45">
        <v>33</v>
      </c>
      <c r="E14" s="87" t="e">
        <f>D14+#REF!+#REF!+#REF!+#REF!</f>
        <v>#REF!</v>
      </c>
      <c r="F14" s="88">
        <v>4</v>
      </c>
      <c r="G14" s="84">
        <v>6</v>
      </c>
    </row>
    <row r="15" spans="1:7" ht="18" customHeight="1">
      <c r="A15" s="90" t="s">
        <v>16</v>
      </c>
      <c r="B15" s="86">
        <v>22</v>
      </c>
      <c r="C15" s="26">
        <v>11</v>
      </c>
      <c r="D15" s="46">
        <v>35</v>
      </c>
      <c r="E15" s="92" t="e">
        <f>D15+#REF!+#REF!+#REF!+#REF!</f>
        <v>#REF!</v>
      </c>
      <c r="F15" s="88">
        <v>4</v>
      </c>
      <c r="G15" s="89">
        <v>1</v>
      </c>
    </row>
    <row r="16" spans="1:7" ht="18" customHeight="1">
      <c r="A16" s="90" t="s">
        <v>25</v>
      </c>
      <c r="B16" s="86">
        <v>21</v>
      </c>
      <c r="C16" s="26">
        <v>16</v>
      </c>
      <c r="D16" s="27">
        <v>30</v>
      </c>
      <c r="E16" s="87" t="e">
        <f>D16+#REF!+#REF!+#REF!+#REF!</f>
        <v>#REF!</v>
      </c>
      <c r="F16" s="88">
        <v>4</v>
      </c>
      <c r="G16" s="84">
        <v>10</v>
      </c>
    </row>
    <row r="17" spans="1:7" ht="18" customHeight="1">
      <c r="A17" s="91" t="s">
        <v>27</v>
      </c>
      <c r="B17" s="86">
        <v>21</v>
      </c>
      <c r="C17" s="26">
        <v>4</v>
      </c>
      <c r="D17" s="27">
        <v>47</v>
      </c>
      <c r="E17" s="87" t="e">
        <f>D17+#REF!+#REF!+#REF!+#REF!</f>
        <v>#REF!</v>
      </c>
      <c r="F17" s="88">
        <v>6</v>
      </c>
      <c r="G17" s="89">
        <v>12</v>
      </c>
    </row>
    <row r="18" spans="1:7" ht="18" customHeight="1">
      <c r="A18" s="91" t="s">
        <v>29</v>
      </c>
      <c r="B18" s="86">
        <v>17</v>
      </c>
      <c r="C18" s="26"/>
      <c r="D18" s="27"/>
      <c r="E18" s="87"/>
      <c r="F18" s="88">
        <v>4</v>
      </c>
      <c r="G18" s="84">
        <v>14</v>
      </c>
    </row>
    <row r="19" spans="1:7" ht="18" customHeight="1">
      <c r="A19" s="85" t="s">
        <v>20</v>
      </c>
      <c r="B19" s="86">
        <v>22</v>
      </c>
      <c r="C19" s="26">
        <v>8</v>
      </c>
      <c r="D19" s="27">
        <v>39</v>
      </c>
      <c r="E19" s="87" t="e">
        <f>D19+#REF!+#REF!+#REF!+#REF!</f>
        <v>#REF!</v>
      </c>
      <c r="F19" s="88">
        <v>3</v>
      </c>
      <c r="G19" s="84">
        <v>5</v>
      </c>
    </row>
    <row r="20" spans="1:7" s="96" customFormat="1" ht="18" customHeight="1">
      <c r="A20" s="90" t="s">
        <v>18</v>
      </c>
      <c r="B20" s="86">
        <v>22</v>
      </c>
      <c r="C20" s="26">
        <v>5</v>
      </c>
      <c r="D20" s="27">
        <v>43</v>
      </c>
      <c r="E20" s="87" t="e">
        <f>D20+#REF!+#REF!+#REF!+#REF!</f>
        <v>#REF!</v>
      </c>
      <c r="F20" s="94">
        <v>4</v>
      </c>
      <c r="G20" s="95">
        <v>3</v>
      </c>
    </row>
    <row r="21" spans="1:7" s="96" customFormat="1" ht="16.5" customHeight="1">
      <c r="A21" s="90" t="s">
        <v>28</v>
      </c>
      <c r="B21" s="97">
        <v>22</v>
      </c>
      <c r="C21" s="50">
        <v>18</v>
      </c>
      <c r="D21" s="45">
        <v>28</v>
      </c>
      <c r="E21" s="98" t="e">
        <f>D21+#REF!+#REF!+#REF!+#REF!</f>
        <v>#REF!</v>
      </c>
      <c r="F21" s="93">
        <v>5</v>
      </c>
      <c r="G21" s="89">
        <v>13</v>
      </c>
    </row>
    <row r="22" spans="1:7" ht="18.75" customHeight="1">
      <c r="A22" s="90" t="s">
        <v>26</v>
      </c>
      <c r="B22" s="97">
        <v>22</v>
      </c>
      <c r="C22" s="50">
        <v>21</v>
      </c>
      <c r="D22" s="45">
        <v>21</v>
      </c>
      <c r="E22" s="98" t="e">
        <f>D22+#REF!+#REF!+#REF!+#REF!</f>
        <v>#REF!</v>
      </c>
      <c r="F22" s="93">
        <v>5</v>
      </c>
      <c r="G22" s="89">
        <v>11</v>
      </c>
    </row>
    <row r="23" spans="1:7" ht="17.25" customHeight="1">
      <c r="A23" s="90" t="s">
        <v>23</v>
      </c>
      <c r="B23" s="97">
        <v>21</v>
      </c>
      <c r="C23" s="50">
        <v>9</v>
      </c>
      <c r="D23" s="45">
        <v>39</v>
      </c>
      <c r="E23" s="98" t="e">
        <f>D23+#REF!+#REF!+#REF!+#REF!</f>
        <v>#REF!</v>
      </c>
      <c r="F23" s="93">
        <v>3</v>
      </c>
      <c r="G23" s="89">
        <v>8</v>
      </c>
    </row>
    <row r="24" spans="1:7" ht="16.5" customHeight="1">
      <c r="A24" s="90" t="s">
        <v>17</v>
      </c>
      <c r="B24" s="97">
        <v>22</v>
      </c>
      <c r="C24" s="50">
        <v>15</v>
      </c>
      <c r="D24" s="45">
        <v>30</v>
      </c>
      <c r="E24" s="98" t="e">
        <f>D24+#REF!+#REF!+#REF!+#REF!</f>
        <v>#REF!</v>
      </c>
      <c r="F24" s="93">
        <v>3</v>
      </c>
      <c r="G24" s="89">
        <v>2</v>
      </c>
    </row>
    <row r="25" spans="1:7" ht="16.5" customHeight="1">
      <c r="A25" s="90" t="s">
        <v>36</v>
      </c>
      <c r="B25" s="97">
        <v>14</v>
      </c>
      <c r="C25" s="50"/>
      <c r="D25" s="45"/>
      <c r="E25" s="98"/>
      <c r="F25" s="93">
        <v>3</v>
      </c>
      <c r="G25" s="89">
        <v>21</v>
      </c>
    </row>
    <row r="26" spans="1:7" ht="16.5" customHeight="1">
      <c r="A26" s="91" t="s">
        <v>35</v>
      </c>
      <c r="B26" s="97">
        <v>17</v>
      </c>
      <c r="C26" s="50">
        <v>0</v>
      </c>
      <c r="D26" s="45">
        <v>0</v>
      </c>
      <c r="E26" s="98" t="e">
        <f>D26+#REF!+#REF!+#REF!+#REF!</f>
        <v>#REF!</v>
      </c>
      <c r="F26" s="93">
        <v>4</v>
      </c>
      <c r="G26" s="89">
        <v>20</v>
      </c>
    </row>
    <row r="27" spans="1:7" ht="16.5" customHeight="1" thickBot="1">
      <c r="A27" s="91" t="s">
        <v>38</v>
      </c>
      <c r="B27" s="97">
        <v>4</v>
      </c>
      <c r="C27" s="61">
        <v>20</v>
      </c>
      <c r="D27" s="62">
        <v>21</v>
      </c>
      <c r="E27" s="99" t="e">
        <f>D27+#REF!+#REF!+#REF!+#REF!</f>
        <v>#REF!</v>
      </c>
      <c r="F27" s="100">
        <v>0</v>
      </c>
      <c r="G27" s="101">
        <v>23</v>
      </c>
    </row>
    <row r="28" spans="1:7" ht="16.5" customHeight="1" thickTop="1">
      <c r="A28" s="91" t="s">
        <v>49</v>
      </c>
      <c r="B28" s="118" t="s">
        <v>50</v>
      </c>
      <c r="C28" s="119"/>
      <c r="D28" s="119"/>
      <c r="E28" s="119"/>
      <c r="F28" s="119"/>
      <c r="G28" s="120"/>
    </row>
    <row r="29" spans="1:7" ht="16.5" customHeight="1" thickBot="1">
      <c r="A29" s="90" t="s">
        <v>51</v>
      </c>
      <c r="B29" s="121" t="s">
        <v>50</v>
      </c>
      <c r="C29" s="122"/>
      <c r="D29" s="122"/>
      <c r="E29" s="122"/>
      <c r="F29" s="122"/>
      <c r="G29" s="123"/>
    </row>
    <row r="30" spans="1:7" ht="16.5" customHeight="1" thickBot="1">
      <c r="A30" s="102" t="s">
        <v>52</v>
      </c>
      <c r="B30" s="103">
        <f>SUM(B5:B29)</f>
        <v>434</v>
      </c>
      <c r="C30" s="104"/>
      <c r="D30" s="104"/>
      <c r="E30" s="104"/>
      <c r="F30" s="105">
        <f>SUM(F5:F29)</f>
        <v>79</v>
      </c>
      <c r="G30" s="106"/>
    </row>
  </sheetData>
  <sheetProtection/>
  <mergeCells count="4">
    <mergeCell ref="A1:G1"/>
    <mergeCell ref="A3:G3"/>
    <mergeCell ref="B28:G28"/>
    <mergeCell ref="B29:G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Master</cp:lastModifiedBy>
  <dcterms:created xsi:type="dcterms:W3CDTF">2018-10-19T11:56:00Z</dcterms:created>
  <dcterms:modified xsi:type="dcterms:W3CDTF">2018-11-12T14:50:32Z</dcterms:modified>
  <cp:category/>
  <cp:version/>
  <cp:contentType/>
  <cp:contentStatus/>
</cp:coreProperties>
</file>